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Информационый отдел\Горбатенко\СТАНДАРТЫ НА САЙТ\за 2024 год электрика\"/>
    </mc:Choice>
  </mc:AlternateContent>
  <xr:revisionPtr revIDLastSave="0" documentId="13_ncr:1_{79CADA1B-ED46-4E9B-9965-A2FC5E687A28}" xr6:coauthVersionLast="36" xr6:coauthVersionMax="36" xr10:uidLastSave="{00000000-0000-0000-0000-000000000000}"/>
  <bookViews>
    <workbookView xWindow="0" yWindow="0" windowWidth="21660" windowHeight="10770" xr2:uid="{00000000-000D-0000-FFFF-FFFF00000000}"/>
  </bookViews>
  <sheets>
    <sheet name="2024" sheetId="1" r:id="rId1"/>
  </sheets>
  <definedNames>
    <definedName name="_xlnm.Print_Titles" localSheetId="0">'2024'!$1:$1</definedName>
    <definedName name="_xlnm.Print_Area" localSheetId="0">'2024'!$A$5:$G$31</definedName>
  </definedNames>
  <calcPr calcId="191029"/>
</workbook>
</file>

<file path=xl/calcChain.xml><?xml version="1.0" encoding="utf-8"?>
<calcChain xmlns="http://schemas.openxmlformats.org/spreadsheetml/2006/main">
  <c r="G19" i="1" l="1"/>
  <c r="F29" i="1" l="1"/>
  <c r="G31" i="1" l="1"/>
  <c r="C31" i="1"/>
  <c r="G27" i="1"/>
  <c r="C28" i="1"/>
  <c r="C27" i="1"/>
  <c r="C26" i="1"/>
  <c r="C25" i="1"/>
  <c r="C24" i="1"/>
  <c r="C23" i="1"/>
  <c r="C22" i="1"/>
  <c r="G21" i="1"/>
  <c r="F21" i="1"/>
  <c r="E21" i="1"/>
  <c r="D21" i="1"/>
  <c r="C20" i="1"/>
  <c r="C19" i="1"/>
  <c r="C18" i="1"/>
  <c r="C17" i="1"/>
  <c r="G16" i="1"/>
  <c r="G29" i="1" s="1"/>
  <c r="F16" i="1"/>
  <c r="E16" i="1"/>
  <c r="D16" i="1"/>
  <c r="E12" i="1"/>
  <c r="D12" i="1"/>
  <c r="C12" i="1" s="1"/>
  <c r="E10" i="1"/>
  <c r="D10" i="1"/>
  <c r="G12" i="1"/>
  <c r="G10" i="1" s="1"/>
  <c r="F12" i="1"/>
  <c r="F10" i="1" s="1"/>
  <c r="C16" i="1" l="1"/>
  <c r="C21" i="1"/>
  <c r="C29" i="1"/>
  <c r="C15" i="1"/>
  <c r="C13" i="1"/>
  <c r="C11" i="1"/>
  <c r="G30" i="1"/>
  <c r="F30" i="1"/>
  <c r="C10" i="1" l="1"/>
  <c r="C30" i="1" s="1"/>
</calcChain>
</file>

<file path=xl/sharedStrings.xml><?xml version="1.0" encoding="utf-8"?>
<sst xmlns="http://schemas.openxmlformats.org/spreadsheetml/2006/main" count="55" uniqueCount="54">
  <si>
    <t>№ п/п</t>
  </si>
  <si>
    <t>Показатели</t>
  </si>
  <si>
    <t>всего</t>
  </si>
  <si>
    <t>ВН</t>
  </si>
  <si>
    <t>СНI</t>
  </si>
  <si>
    <t>СНII</t>
  </si>
  <si>
    <t>НН</t>
  </si>
  <si>
    <t>Поступление эл. энергии в сеть, всего</t>
  </si>
  <si>
    <t>1.4</t>
  </si>
  <si>
    <t>2</t>
  </si>
  <si>
    <t>Потери электроэнергии в сети</t>
  </si>
  <si>
    <t>3</t>
  </si>
  <si>
    <t>4</t>
  </si>
  <si>
    <t>«фактическая»</t>
  </si>
  <si>
    <t>3 года (Приказ ФАС от 22.01.2010 № 27)</t>
  </si>
  <si>
    <t>Пост. Пр-ва от 21.01.2004 № 24, п. 1 а.</t>
  </si>
  <si>
    <t>(млн. кВт·ч)</t>
  </si>
  <si>
    <t xml:space="preserve">п. 19 "г" ПП РФ № 24 от 21.01.2004  </t>
  </si>
  <si>
    <t xml:space="preserve">от других поставщиков  АО " Норильско   -Таймырская энергетическая компания" </t>
  </si>
  <si>
    <t xml:space="preserve">то же в % </t>
  </si>
  <si>
    <t>Баланс электрической энергии по сетям  ВН, СНI, СНII и НН  АО "Таймырбыт" за  2024 год</t>
  </si>
  <si>
    <t xml:space="preserve"> 1.1</t>
  </si>
  <si>
    <t xml:space="preserve">из сетей ПАО "ФСК ЕЭС" </t>
  </si>
  <si>
    <t xml:space="preserve"> 1.2</t>
  </si>
  <si>
    <t xml:space="preserve">от генерирующих компаний и блок -станций </t>
  </si>
  <si>
    <t xml:space="preserve"> 1.2.1</t>
  </si>
  <si>
    <t xml:space="preserve"> 1.3</t>
  </si>
  <si>
    <t xml:space="preserve">от не сетевых огрнаизаций </t>
  </si>
  <si>
    <t xml:space="preserve">от смежных сетевых организаций </t>
  </si>
  <si>
    <t>Поступление в сеть из других уровней напряжения(трансформация)</t>
  </si>
  <si>
    <t xml:space="preserve"> ВН</t>
  </si>
  <si>
    <t>СН1</t>
  </si>
  <si>
    <t>СН2</t>
  </si>
  <si>
    <t xml:space="preserve"> 2.1</t>
  </si>
  <si>
    <t xml:space="preserve"> 2.2</t>
  </si>
  <si>
    <t xml:space="preserve"> 2.3</t>
  </si>
  <si>
    <t xml:space="preserve"> 2.4</t>
  </si>
  <si>
    <t xml:space="preserve">Отпуск из сети </t>
  </si>
  <si>
    <t xml:space="preserve"> 3.1</t>
  </si>
  <si>
    <t>прямым прочим потребителям по договорам оказания услуг  по передаче эл.энергии</t>
  </si>
  <si>
    <t xml:space="preserve"> 3.2</t>
  </si>
  <si>
    <t>потребителям  ГП,ЭСО,ЭСК</t>
  </si>
  <si>
    <t xml:space="preserve"> 3.3</t>
  </si>
  <si>
    <t>смежным сетевым организациям</t>
  </si>
  <si>
    <t xml:space="preserve"> 3.4</t>
  </si>
  <si>
    <t>население и приравненные к ним группы</t>
  </si>
  <si>
    <t>Отпуск в сеть других уровней напряжения</t>
  </si>
  <si>
    <t>Хозяйственные нужды организации</t>
  </si>
  <si>
    <t>5</t>
  </si>
  <si>
    <t xml:space="preserve">Собственное потребление </t>
  </si>
  <si>
    <t>6</t>
  </si>
  <si>
    <t>7</t>
  </si>
  <si>
    <t>7.1</t>
  </si>
  <si>
    <t xml:space="preserve">относимые на собственное потребление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</si>
</sst>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#,##0.0000"/>
    <numFmt numFmtId="165" formatCode="_-* #,##0.000\ _₽_-;\-* #,##0.000\ _₽_-;_-* &quot;-&quot;??\ _₽_-;_-@_-"/>
    <numFmt numFmtId="166" formatCode="_-* #,##0.000\ _₽_-;\-* #,##0.000\ _₽_-;_-* &quot;-&quot;???\ _₽_-;_-@_-"/>
    <numFmt numFmtId="167" formatCode="_-* #,##0.000000\ _₽_-;\-* #,##0.000000\ _₽_-;_-* &quot;-&quot;??\ _₽_-;_-@_-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9" fontId="8" fillId="0" borderId="0" applyBorder="0">
      <alignment vertical="top"/>
    </xf>
    <xf numFmtId="43" fontId="9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Font="1" applyBorder="1" applyAlignment="1">
      <alignment vertical="justify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/>
    <xf numFmtId="0" fontId="0" fillId="0" borderId="0" xfId="0" applyFill="1"/>
    <xf numFmtId="164" fontId="6" fillId="0" borderId="0" xfId="0" applyNumberFormat="1" applyFont="1" applyBorder="1" applyAlignment="1">
      <alignment horizontal="center"/>
    </xf>
    <xf numFmtId="164" fontId="0" fillId="0" borderId="0" xfId="0" applyNumberFormat="1" applyFill="1"/>
    <xf numFmtId="3" fontId="0" fillId="0" borderId="0" xfId="0" applyNumberFormat="1" applyFill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166" fontId="0" fillId="0" borderId="0" xfId="0" applyNumberFormat="1" applyFill="1"/>
    <xf numFmtId="165" fontId="11" fillId="0" borderId="1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2" fillId="0" borderId="0" xfId="0" applyFont="1" applyBorder="1" applyAlignment="1">
      <alignment horizontal="right" indent="1"/>
    </xf>
    <xf numFmtId="167" fontId="6" fillId="0" borderId="1" xfId="3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vertical="center"/>
    </xf>
    <xf numFmtId="167" fontId="1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7" fontId="11" fillId="2" borderId="1" xfId="3" applyNumberFormat="1" applyFont="1" applyFill="1" applyBorder="1" applyAlignment="1">
      <alignment horizontal="center" vertical="center"/>
    </xf>
    <xf numFmtId="167" fontId="11" fillId="0" borderId="1" xfId="3" applyNumberFormat="1" applyFont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65" fontId="11" fillId="0" borderId="1" xfId="3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justify"/>
    </xf>
    <xf numFmtId="0" fontId="1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left"/>
    </xf>
  </cellXfs>
  <cellStyles count="5">
    <cellStyle name="Обычный" xfId="0" builtinId="0"/>
    <cellStyle name="Обычный 10" xfId="2" xr:uid="{00000000-0005-0000-0000-000002000000}"/>
    <cellStyle name="Обычный 2" xfId="1" xr:uid="{00000000-0005-0000-0000-000003000000}"/>
    <cellStyle name="Обычный 3" xfId="4" xr:uid="{9B6D914B-D1D2-4D5A-B4D3-FD582FDB124B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8"/>
  <sheetViews>
    <sheetView tabSelected="1" topLeftCell="A21" zoomScaleNormal="100" zoomScaleSheetLayoutView="100" workbookViewId="0">
      <selection activeCell="G31" sqref="A5:G31"/>
    </sheetView>
  </sheetViews>
  <sheetFormatPr defaultRowHeight="12.75" x14ac:dyDescent="0.2"/>
  <cols>
    <col min="1" max="1" width="8.5703125" customWidth="1"/>
    <col min="2" max="2" width="45.5703125" customWidth="1"/>
    <col min="3" max="3" width="14.140625" customWidth="1"/>
    <col min="4" max="4" width="10.42578125" customWidth="1"/>
    <col min="5" max="5" width="8.85546875" customWidth="1"/>
    <col min="6" max="8" width="13.85546875" customWidth="1"/>
    <col min="9" max="9" width="14.140625" customWidth="1"/>
    <col min="10" max="10" width="19" customWidth="1"/>
    <col min="11" max="12" width="9.28515625" customWidth="1"/>
  </cols>
  <sheetData>
    <row r="1" spans="1:25" ht="19.5" customHeight="1" x14ac:dyDescent="0.2">
      <c r="A1" s="49" t="s">
        <v>17</v>
      </c>
      <c r="B1" s="49"/>
      <c r="C1" s="49"/>
      <c r="D1" s="49"/>
      <c r="E1" s="49"/>
      <c r="F1" s="49"/>
      <c r="G1" s="49"/>
      <c r="H1" s="1"/>
      <c r="I1" s="1"/>
      <c r="J1" s="1"/>
      <c r="K1" s="1"/>
      <c r="L1" s="1"/>
    </row>
    <row r="2" spans="1:25" x14ac:dyDescent="0.2">
      <c r="A2" s="23"/>
      <c r="B2" s="23"/>
      <c r="C2" s="23"/>
      <c r="D2" s="23"/>
      <c r="E2" s="23"/>
      <c r="F2" s="23"/>
      <c r="G2" s="23"/>
      <c r="H2" s="1"/>
      <c r="I2" s="1"/>
      <c r="J2" s="1"/>
      <c r="K2" s="1"/>
      <c r="L2" s="1"/>
    </row>
    <row r="3" spans="1:25" ht="12.75" customHeight="1" x14ac:dyDescent="0.2">
      <c r="B3" s="22"/>
      <c r="C3" s="22"/>
      <c r="D3" s="48"/>
      <c r="E3" s="48"/>
      <c r="F3" s="48"/>
      <c r="G3" s="48"/>
      <c r="H3" s="2"/>
    </row>
    <row r="4" spans="1:25" ht="11.25" customHeight="1" x14ac:dyDescent="0.25">
      <c r="A4" s="3"/>
      <c r="B4" s="4"/>
      <c r="C4" s="5"/>
      <c r="D4" s="5"/>
      <c r="E4" s="5"/>
      <c r="F4" s="5"/>
      <c r="G4" s="3"/>
      <c r="H4" s="3"/>
      <c r="I4" s="3"/>
      <c r="J4" s="3"/>
      <c r="K4" s="3"/>
      <c r="L4" s="3"/>
    </row>
    <row r="5" spans="1:25" ht="32.25" customHeight="1" x14ac:dyDescent="0.25">
      <c r="A5" s="24" t="s">
        <v>20</v>
      </c>
      <c r="B5" s="25"/>
      <c r="C5" s="25"/>
      <c r="D5" s="25"/>
      <c r="E5" s="25"/>
      <c r="F5" s="25"/>
      <c r="G5" s="26"/>
      <c r="H5" s="6"/>
      <c r="I5" s="6"/>
      <c r="J5" s="6"/>
      <c r="K5" s="6"/>
      <c r="L5" s="6"/>
    </row>
    <row r="6" spans="1:25" ht="16.5" x14ac:dyDescent="0.25">
      <c r="A6" s="6"/>
      <c r="B6" s="6"/>
      <c r="C6" s="6"/>
      <c r="D6" s="6"/>
      <c r="E6" s="6"/>
      <c r="F6" s="6"/>
      <c r="G6" s="6"/>
      <c r="H6" s="6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4.25" customHeight="1" x14ac:dyDescent="0.25">
      <c r="A7" s="7"/>
      <c r="B7" s="7"/>
      <c r="C7" s="7"/>
      <c r="D7" s="7"/>
      <c r="E7" s="7"/>
      <c r="F7" s="7"/>
      <c r="G7" s="8" t="s">
        <v>16</v>
      </c>
      <c r="H7" s="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3" customHeight="1" x14ac:dyDescent="0.2">
      <c r="A8" s="9" t="s">
        <v>0</v>
      </c>
      <c r="B8" s="31" t="s">
        <v>1</v>
      </c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10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5" x14ac:dyDescent="0.25">
      <c r="A9" s="11">
        <v>1</v>
      </c>
      <c r="B9" s="33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5" customHeight="1" x14ac:dyDescent="0.25">
      <c r="A10" s="42">
        <v>1</v>
      </c>
      <c r="B10" s="43" t="s">
        <v>7</v>
      </c>
      <c r="C10" s="44">
        <f>SUM(D10:G10)</f>
        <v>42.488233000000001</v>
      </c>
      <c r="D10" s="45">
        <f t="shared" ref="D10:E10" si="0">D11+D12</f>
        <v>0</v>
      </c>
      <c r="E10" s="45">
        <f t="shared" si="0"/>
        <v>0</v>
      </c>
      <c r="F10" s="45">
        <f>F11+F12</f>
        <v>22.431728</v>
      </c>
      <c r="G10" s="45">
        <f>G11+G12</f>
        <v>20.056505000000001</v>
      </c>
      <c r="H10" s="16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1.5" customHeight="1" x14ac:dyDescent="0.25">
      <c r="A11" s="27" t="s">
        <v>21</v>
      </c>
      <c r="B11" s="32" t="s">
        <v>22</v>
      </c>
      <c r="C11" s="35">
        <f t="shared" ref="C11:C29" si="1">SUM(D11:G11)</f>
        <v>0</v>
      </c>
      <c r="D11" s="36"/>
      <c r="E11" s="36"/>
      <c r="F11" s="36"/>
      <c r="G11" s="36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.75" customHeight="1" x14ac:dyDescent="0.25">
      <c r="A12" s="39" t="s">
        <v>23</v>
      </c>
      <c r="B12" s="32" t="s">
        <v>24</v>
      </c>
      <c r="C12" s="40">
        <f t="shared" si="1"/>
        <v>42.488233000000001</v>
      </c>
      <c r="D12" s="41">
        <f t="shared" ref="D12:E12" si="2">D13</f>
        <v>0</v>
      </c>
      <c r="E12" s="41">
        <f t="shared" si="2"/>
        <v>0</v>
      </c>
      <c r="F12" s="41">
        <f>F13</f>
        <v>22.431728</v>
      </c>
      <c r="G12" s="41">
        <f>G13</f>
        <v>20.056505000000001</v>
      </c>
      <c r="H12" s="1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8.25" customHeight="1" x14ac:dyDescent="0.25">
      <c r="A13" s="39" t="s">
        <v>25</v>
      </c>
      <c r="B13" s="32" t="s">
        <v>18</v>
      </c>
      <c r="C13" s="40">
        <f t="shared" si="1"/>
        <v>42.488233000000001</v>
      </c>
      <c r="D13" s="41"/>
      <c r="E13" s="41"/>
      <c r="F13" s="41">
        <v>22.431728</v>
      </c>
      <c r="G13" s="41">
        <v>20.056505000000001</v>
      </c>
      <c r="H13" s="1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1" customHeight="1" x14ac:dyDescent="0.25">
      <c r="A14" s="39" t="s">
        <v>26</v>
      </c>
      <c r="B14" s="32" t="s">
        <v>27</v>
      </c>
      <c r="C14" s="40"/>
      <c r="D14" s="41"/>
      <c r="E14" s="41"/>
      <c r="F14" s="41"/>
      <c r="G14" s="41"/>
      <c r="H14" s="19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26.25" customHeight="1" x14ac:dyDescent="0.25">
      <c r="A15" s="39" t="s">
        <v>8</v>
      </c>
      <c r="B15" s="32" t="s">
        <v>28</v>
      </c>
      <c r="C15" s="40">
        <f t="shared" si="1"/>
        <v>0</v>
      </c>
      <c r="D15" s="41"/>
      <c r="E15" s="41"/>
      <c r="F15" s="41"/>
      <c r="G15" s="41"/>
      <c r="H15" s="19"/>
      <c r="I15" s="15"/>
      <c r="J15" s="15"/>
      <c r="K15" s="15"/>
      <c r="L15" s="1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8.25" customHeight="1" x14ac:dyDescent="0.25">
      <c r="A16" s="42" t="s">
        <v>9</v>
      </c>
      <c r="B16" s="43" t="s">
        <v>29</v>
      </c>
      <c r="C16" s="45">
        <f>C17+C18+C19+C20</f>
        <v>19.146732</v>
      </c>
      <c r="D16" s="45">
        <f t="shared" ref="D16:G16" si="3">D17+D18+D19+D20</f>
        <v>0</v>
      </c>
      <c r="E16" s="45">
        <f t="shared" si="3"/>
        <v>0</v>
      </c>
      <c r="F16" s="45">
        <f t="shared" si="3"/>
        <v>0</v>
      </c>
      <c r="G16" s="45">
        <f t="shared" si="3"/>
        <v>19.146732</v>
      </c>
      <c r="H16" s="19"/>
      <c r="I16" s="15"/>
      <c r="J16" s="15"/>
      <c r="K16" s="15"/>
      <c r="L16" s="1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28.5" customHeight="1" x14ac:dyDescent="0.25">
      <c r="A17" s="27" t="s">
        <v>33</v>
      </c>
      <c r="B17" s="32" t="s">
        <v>30</v>
      </c>
      <c r="C17" s="35">
        <f>SUM(D17:G17)</f>
        <v>0</v>
      </c>
      <c r="D17" s="36"/>
      <c r="E17" s="36"/>
      <c r="F17" s="36"/>
      <c r="G17" s="36"/>
      <c r="H17" s="19"/>
      <c r="I17" s="15"/>
      <c r="J17" s="15"/>
      <c r="K17" s="15"/>
      <c r="L17" s="1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26.25" customHeight="1" x14ac:dyDescent="0.25">
      <c r="A18" s="27" t="s">
        <v>34</v>
      </c>
      <c r="B18" s="32" t="s">
        <v>31</v>
      </c>
      <c r="C18" s="35">
        <f t="shared" ref="C18:C25" si="4">SUM(D18:G18)</f>
        <v>0</v>
      </c>
      <c r="D18" s="36"/>
      <c r="E18" s="36"/>
      <c r="F18" s="36"/>
      <c r="G18" s="36"/>
      <c r="H18" s="19"/>
      <c r="I18" s="15"/>
      <c r="J18" s="15"/>
      <c r="K18" s="15"/>
      <c r="L18" s="1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26.25" customHeight="1" x14ac:dyDescent="0.25">
      <c r="A19" s="27" t="s">
        <v>35</v>
      </c>
      <c r="B19" s="32" t="s">
        <v>32</v>
      </c>
      <c r="C19" s="35">
        <f t="shared" si="4"/>
        <v>19.146732</v>
      </c>
      <c r="D19" s="36"/>
      <c r="E19" s="36"/>
      <c r="F19" s="36"/>
      <c r="G19" s="36">
        <f>F26</f>
        <v>19.146732</v>
      </c>
      <c r="H19" s="19"/>
      <c r="I19" s="15"/>
      <c r="J19" s="15"/>
      <c r="K19" s="15"/>
      <c r="L19" s="1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26.25" customHeight="1" x14ac:dyDescent="0.25">
      <c r="A20" s="27" t="s">
        <v>36</v>
      </c>
      <c r="B20" s="32" t="s">
        <v>6</v>
      </c>
      <c r="C20" s="35">
        <f t="shared" si="4"/>
        <v>0</v>
      </c>
      <c r="D20" s="36"/>
      <c r="E20" s="36"/>
      <c r="F20" s="36"/>
      <c r="G20" s="36"/>
      <c r="H20" s="19"/>
      <c r="I20" s="15"/>
      <c r="J20" s="15"/>
      <c r="K20" s="15"/>
      <c r="L20" s="1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26.25" customHeight="1" x14ac:dyDescent="0.25">
      <c r="A21" s="42" t="s">
        <v>11</v>
      </c>
      <c r="B21" s="43" t="s">
        <v>37</v>
      </c>
      <c r="C21" s="45">
        <f>C22+C23+C24+C25</f>
        <v>41.416111000000001</v>
      </c>
      <c r="D21" s="45">
        <f t="shared" ref="D21:G21" si="5">D22+D23+D24+D25</f>
        <v>0</v>
      </c>
      <c r="E21" s="45">
        <f t="shared" si="5"/>
        <v>0</v>
      </c>
      <c r="F21" s="45">
        <f t="shared" si="5"/>
        <v>2.5928110000000002</v>
      </c>
      <c r="G21" s="45">
        <f t="shared" si="5"/>
        <v>38.823299999999996</v>
      </c>
      <c r="H21" s="19"/>
      <c r="I21" s="15"/>
      <c r="J21" s="15"/>
      <c r="K21" s="15"/>
      <c r="L21" s="1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7.5" customHeight="1" x14ac:dyDescent="0.25">
      <c r="A22" s="27" t="s">
        <v>38</v>
      </c>
      <c r="B22" s="32" t="s">
        <v>39</v>
      </c>
      <c r="C22" s="35">
        <f t="shared" si="4"/>
        <v>0</v>
      </c>
      <c r="D22" s="36"/>
      <c r="E22" s="36"/>
      <c r="F22" s="36"/>
      <c r="G22" s="36"/>
      <c r="H22" s="19"/>
      <c r="I22" s="15"/>
      <c r="J22" s="15"/>
      <c r="K22" s="15"/>
      <c r="L22" s="1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26.25" customHeight="1" x14ac:dyDescent="0.25">
      <c r="A23" s="27" t="s">
        <v>40</v>
      </c>
      <c r="B23" s="32" t="s">
        <v>41</v>
      </c>
      <c r="C23" s="35">
        <f t="shared" si="4"/>
        <v>17.630244999999999</v>
      </c>
      <c r="D23" s="36"/>
      <c r="E23" s="36"/>
      <c r="F23" s="36">
        <v>2.5928110000000002</v>
      </c>
      <c r="G23" s="36">
        <v>15.037433999999999</v>
      </c>
      <c r="H23" s="19"/>
      <c r="I23" s="15"/>
      <c r="J23" s="15"/>
      <c r="K23" s="15"/>
      <c r="L23" s="1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26.25" customHeight="1" x14ac:dyDescent="0.25">
      <c r="A24" s="27" t="s">
        <v>42</v>
      </c>
      <c r="B24" s="32" t="s">
        <v>43</v>
      </c>
      <c r="C24" s="35">
        <f t="shared" si="4"/>
        <v>0</v>
      </c>
      <c r="D24" s="36"/>
      <c r="E24" s="36"/>
      <c r="F24" s="36"/>
      <c r="G24" s="36"/>
      <c r="H24" s="19"/>
      <c r="I24" s="15"/>
      <c r="J24" s="15"/>
      <c r="K24" s="15"/>
      <c r="L24" s="1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26.25" customHeight="1" x14ac:dyDescent="0.25">
      <c r="A25" s="27" t="s">
        <v>44</v>
      </c>
      <c r="B25" s="32" t="s">
        <v>45</v>
      </c>
      <c r="C25" s="35">
        <f t="shared" si="4"/>
        <v>23.785865999999999</v>
      </c>
      <c r="D25" s="36"/>
      <c r="E25" s="36"/>
      <c r="F25" s="36"/>
      <c r="G25" s="36">
        <v>23.785865999999999</v>
      </c>
      <c r="H25" s="19"/>
      <c r="I25" s="15"/>
      <c r="J25" s="15"/>
      <c r="K25" s="15"/>
      <c r="L25" s="1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26.25" customHeight="1" x14ac:dyDescent="0.25">
      <c r="A26" s="42" t="s">
        <v>12</v>
      </c>
      <c r="B26" s="43" t="s">
        <v>46</v>
      </c>
      <c r="C26" s="45">
        <f>D26+E26+F26+G26</f>
        <v>19.146732</v>
      </c>
      <c r="D26" s="36"/>
      <c r="E26" s="36"/>
      <c r="F26" s="36">
        <v>19.146732</v>
      </c>
      <c r="G26" s="36"/>
      <c r="H26" s="19"/>
      <c r="I26" s="15"/>
      <c r="J26" s="15"/>
      <c r="K26" s="15"/>
      <c r="L26" s="1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26.25" customHeight="1" x14ac:dyDescent="0.25">
      <c r="A27" s="42" t="s">
        <v>48</v>
      </c>
      <c r="B27" s="43" t="s">
        <v>47</v>
      </c>
      <c r="C27" s="45">
        <f>D27+E27+F27+G27</f>
        <v>2.6909999999999998E-3</v>
      </c>
      <c r="D27" s="36"/>
      <c r="E27" s="36"/>
      <c r="F27" s="36"/>
      <c r="G27" s="36">
        <f>2.691/1000</f>
        <v>2.6909999999999998E-3</v>
      </c>
      <c r="H27" s="19"/>
      <c r="I27" s="15"/>
      <c r="J27" s="15"/>
      <c r="K27" s="15"/>
      <c r="L27" s="1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26.25" customHeight="1" x14ac:dyDescent="0.25">
      <c r="A28" s="42" t="s">
        <v>50</v>
      </c>
      <c r="B28" s="43" t="s">
        <v>49</v>
      </c>
      <c r="C28" s="35">
        <f>D28+E28+F28+G28</f>
        <v>0</v>
      </c>
      <c r="D28" s="36"/>
      <c r="E28" s="36"/>
      <c r="F28" s="36"/>
      <c r="G28" s="36"/>
      <c r="H28" s="19"/>
      <c r="I28" s="15"/>
      <c r="J28" s="15"/>
      <c r="K28" s="15"/>
      <c r="L28" s="1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29.25" customHeight="1" x14ac:dyDescent="0.25">
      <c r="A29" s="42" t="s">
        <v>51</v>
      </c>
      <c r="B29" s="43" t="s">
        <v>10</v>
      </c>
      <c r="C29" s="45">
        <f t="shared" si="1"/>
        <v>1.0721220000000047</v>
      </c>
      <c r="D29" s="38"/>
      <c r="E29" s="38"/>
      <c r="F29" s="46">
        <f>F10-F26-F21</f>
        <v>0.69218499999999938</v>
      </c>
      <c r="G29" s="46">
        <f>G10+G16-G21</f>
        <v>0.3799370000000053</v>
      </c>
      <c r="H29" s="20"/>
      <c r="I29" s="2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5" customHeight="1" x14ac:dyDescent="0.25">
      <c r="A30" s="42"/>
      <c r="B30" s="43" t="s">
        <v>19</v>
      </c>
      <c r="C30" s="47">
        <f>C29/C10*100</f>
        <v>2.5233386382531009</v>
      </c>
      <c r="D30" s="29"/>
      <c r="E30" s="29"/>
      <c r="F30" s="29">
        <f>F29/F10*100</f>
        <v>3.0857408756026259</v>
      </c>
      <c r="G30" s="29">
        <f>G29/G10*100</f>
        <v>1.894333035591222</v>
      </c>
      <c r="H30" s="19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27" t="s">
        <v>52</v>
      </c>
      <c r="B31" s="32" t="s">
        <v>53</v>
      </c>
      <c r="C31" s="35">
        <f>D31+E31+F31+G31</f>
        <v>2.3972E-2</v>
      </c>
      <c r="D31" s="36"/>
      <c r="E31" s="37"/>
      <c r="F31" s="36"/>
      <c r="G31" s="36">
        <f>23.972/1000</f>
        <v>2.3972E-2</v>
      </c>
      <c r="H31" s="19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5" customHeight="1" x14ac:dyDescent="0.25">
      <c r="A32" s="12"/>
      <c r="B32" s="13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15" customHeight="1" x14ac:dyDescent="0.25">
      <c r="A33" s="12"/>
      <c r="B33" s="13"/>
      <c r="C33" s="30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5" customHeight="1" x14ac:dyDescent="0.25">
      <c r="A34" s="12"/>
      <c r="B34" s="13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6" spans="1:12" x14ac:dyDescent="0.2">
      <c r="C36" s="34"/>
      <c r="D36" s="50" t="s">
        <v>15</v>
      </c>
      <c r="E36" s="50"/>
      <c r="F36" s="50"/>
      <c r="G36" s="50"/>
      <c r="H36" s="14"/>
      <c r="J36" s="14"/>
      <c r="K36" s="14"/>
      <c r="L36" s="14"/>
    </row>
    <row r="37" spans="1:12" x14ac:dyDescent="0.2">
      <c r="C37" s="34"/>
      <c r="D37" s="50" t="s">
        <v>13</v>
      </c>
      <c r="E37" s="50"/>
      <c r="F37" s="50"/>
      <c r="G37" s="50"/>
      <c r="H37" s="14"/>
      <c r="J37" s="14"/>
      <c r="K37" s="14"/>
      <c r="L37" s="14"/>
    </row>
    <row r="38" spans="1:12" x14ac:dyDescent="0.2">
      <c r="C38" s="34"/>
      <c r="D38" s="50" t="s">
        <v>14</v>
      </c>
      <c r="E38" s="50"/>
      <c r="F38" s="50"/>
      <c r="G38" s="50"/>
      <c r="H38" s="14"/>
      <c r="J38" s="14"/>
      <c r="K38" s="14"/>
      <c r="L38" s="14"/>
    </row>
  </sheetData>
  <mergeCells count="5">
    <mergeCell ref="D3:G3"/>
    <mergeCell ref="A1:G1"/>
    <mergeCell ref="D36:G36"/>
    <mergeCell ref="D38:G38"/>
    <mergeCell ref="D37:G37"/>
  </mergeCells>
  <phoneticPr fontId="2" type="noConversion"/>
  <pageMargins left="0.59055118110236227" right="0.27559055118110237" top="0.70866141732283472" bottom="0.70866141732283472" header="0.51181102362204722" footer="0.31496062992125984"/>
  <pageSetup paperSize="9" scale="83" orientation="portrait" r:id="rId1"/>
  <headerFooter alignWithMargins="0">
    <oddFooter>&amp;L&amp;8Приложение № 2 к форме 1.1&amp;R&amp;8Страница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Т. Е. Гончаренко</cp:lastModifiedBy>
  <cp:lastPrinted>2025-02-15T09:31:21Z</cp:lastPrinted>
  <dcterms:created xsi:type="dcterms:W3CDTF">2015-03-24T11:04:37Z</dcterms:created>
  <dcterms:modified xsi:type="dcterms:W3CDTF">2025-02-15T09:31:32Z</dcterms:modified>
</cp:coreProperties>
</file>